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showInkAnnotation="0"/>
  <mc:AlternateContent xmlns:mc="http://schemas.openxmlformats.org/markup-compatibility/2006">
    <mc:Choice Requires="x15">
      <x15ac:absPath xmlns:x15ac="http://schemas.microsoft.com/office/spreadsheetml/2010/11/ac" url="/Users/mechimobil/Dokumente_ab 2014/ZfsL/Reisekosten LAA LIA PE EU/Reisekosten LAA,LiA,PE,EU 6.2025/"/>
    </mc:Choice>
  </mc:AlternateContent>
  <xr:revisionPtr revIDLastSave="0" documentId="13_ncr:1_{8168F7FB-6B13-3842-9743-EC4ADA49B956}" xr6:coauthVersionLast="47" xr6:coauthVersionMax="47" xr10:uidLastSave="{00000000-0000-0000-0000-000000000000}"/>
  <workbookProtection workbookAlgorithmName="SHA-512" workbookHashValue="eG6Em6SnLV7cGNHlHxOmfqJdS/tx21nYvXcPpHx2Dvht9OxVxWaThSc6eeD+D1XzmTBxzZqTwXLxc1arYfVpag==" workbookSaltValue="aQb0QjwFKF9S4LrCoxEtrw==" workbookSpinCount="100000" lockStructure="1"/>
  <bookViews>
    <workbookView xWindow="0" yWindow="500" windowWidth="28800" windowHeight="14020" xr2:uid="{00000000-000D-0000-FFFF-FFFF00000000}"/>
  </bookViews>
  <sheets>
    <sheet name="Tabelle 1" sheetId="1" r:id="rId1"/>
    <sheet name="Tabelle1" sheetId="2" r:id="rId2"/>
  </sheets>
  <definedNames>
    <definedName name="_xlnm.Print_Area" localSheetId="0">'Tabelle 1'!$A$1:$T$44</definedName>
    <definedName name="Z_CAD6DEB5_0DEE_413E_8C35_B5E064FE60E0_.wvu.PrintTitles" localSheetId="0" hidden="1">'Tabelle 1'!$10:$11</definedName>
  </definedNames>
  <calcPr calcId="191029"/>
  <customWorkbookViews>
    <customWorkbookView name="Pakoglan, Hatice - Persönliche Ansicht" guid="{CAD6DEB5-0DEE-413E-8C35-B5E064FE60E0}" mergeInterval="0" personalView="1" maximized="1" xWindow="-8" yWindow="-8" windowWidth="1936" windowHeight="1176" activeSheetId="1"/>
    <customWorkbookView name="Klammer, Rene - Persönliche Ansicht" guid="{08FF4E17-C406-414E-ADAD-264CCC5657C6}" mergeInterval="0" personalView="1" maximized="1" xWindow="-16" yWindow="-16" windowWidth="3872" windowHeight="209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 l="1"/>
  <c r="G7" i="1" s="1"/>
  <c r="O22" i="1" l="1"/>
  <c r="L22" i="1"/>
  <c r="R12" i="1" l="1"/>
  <c r="R21" i="1"/>
  <c r="R20" i="1"/>
  <c r="R19" i="1"/>
  <c r="R18" i="1"/>
  <c r="R17" i="1"/>
  <c r="R16" i="1"/>
  <c r="R15" i="1"/>
  <c r="R14" i="1"/>
  <c r="R22" i="1" l="1"/>
  <c r="K21" i="1"/>
  <c r="K20" i="1"/>
  <c r="K19" i="1"/>
  <c r="K18" i="1"/>
  <c r="K17" i="1"/>
  <c r="K16" i="1"/>
  <c r="K15" i="1"/>
  <c r="K14" i="1" l="1"/>
  <c r="K22" i="1" l="1"/>
  <c r="U22" i="1"/>
  <c r="K12" i="1" l="1"/>
  <c r="R13" i="1"/>
  <c r="D17" i="1"/>
  <c r="U17" i="1" s="1"/>
  <c r="N17" i="1" s="1"/>
  <c r="S17" i="1" s="1"/>
  <c r="D18" i="1"/>
  <c r="U18" i="1" s="1"/>
  <c r="N18" i="1" s="1"/>
  <c r="S18" i="1" s="1"/>
  <c r="D19" i="1"/>
  <c r="U19" i="1" s="1"/>
  <c r="N19" i="1" s="1"/>
  <c r="S19" i="1" s="1"/>
  <c r="D20" i="1"/>
  <c r="U20" i="1" s="1"/>
  <c r="N20" i="1" s="1"/>
  <c r="S20" i="1" s="1"/>
  <c r="D21" i="1"/>
  <c r="U21" i="1" s="1"/>
  <c r="N21" i="1" s="1"/>
  <c r="S21" i="1" s="1"/>
  <c r="D13" i="1"/>
  <c r="D14" i="1"/>
  <c r="U14" i="1" s="1"/>
  <c r="N14" i="1" s="1"/>
  <c r="S14" i="1" s="1"/>
  <c r="T14" i="1" s="1"/>
  <c r="D15" i="1"/>
  <c r="U15" i="1" s="1"/>
  <c r="N15" i="1" s="1"/>
  <c r="S15" i="1" s="1"/>
  <c r="D16" i="1"/>
  <c r="U16" i="1" s="1"/>
  <c r="N16" i="1" s="1"/>
  <c r="S16" i="1" s="1"/>
  <c r="T15" i="1" l="1"/>
  <c r="T16" i="1" s="1"/>
  <c r="T17" i="1" s="1"/>
  <c r="T18" i="1" s="1"/>
  <c r="T19" i="1" s="1"/>
  <c r="N22" i="1"/>
  <c r="S22" i="1"/>
  <c r="U13" i="1"/>
  <c r="N13" i="1" s="1"/>
  <c r="S13" i="1" s="1"/>
  <c r="T20" i="1" l="1"/>
  <c r="T21" i="1" s="1"/>
  <c r="D12" i="1"/>
  <c r="U12" i="1" l="1"/>
  <c r="N12" i="1" s="1"/>
  <c r="S12" i="1" s="1"/>
</calcChain>
</file>

<file path=xl/sharedStrings.xml><?xml version="1.0" encoding="utf-8"?>
<sst xmlns="http://schemas.openxmlformats.org/spreadsheetml/2006/main" count="97" uniqueCount="72">
  <si>
    <t>PKW</t>
  </si>
  <si>
    <t>FA</t>
  </si>
  <si>
    <t>Betrag in €</t>
  </si>
  <si>
    <t>Summe fortlaufend</t>
  </si>
  <si>
    <t>DO</t>
  </si>
  <si>
    <t>Datum</t>
  </si>
  <si>
    <t>MO</t>
  </si>
  <si>
    <t>KM der Mit-nahme</t>
  </si>
  <si>
    <t>in 
Std.</t>
  </si>
  <si>
    <t>Tagegeld, Aufwands-vergütung 
gemäß §6 LRKG</t>
  </si>
  <si>
    <t>Mitnahmeentschädigung</t>
  </si>
  <si>
    <t xml:space="preserve">Datum: </t>
  </si>
  <si>
    <t>WO</t>
  </si>
  <si>
    <t>FN1</t>
  </si>
  <si>
    <t>FN2</t>
  </si>
  <si>
    <t>FN3</t>
  </si>
  <si>
    <t>FN4</t>
  </si>
  <si>
    <t>Ja</t>
  </si>
  <si>
    <t>Nein</t>
  </si>
  <si>
    <t>Datum:</t>
  </si>
  <si>
    <t>FA=Fahrrad; MO=Motorrad/E-Bike; PKW=Privatkraftwagen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</si>
  <si>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</si>
  <si>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Summe</t>
  </si>
  <si>
    <r>
      <rPr>
        <b/>
        <sz val="9"/>
        <color theme="1"/>
        <rFont val="Calibri"/>
        <family val="2"/>
        <scheme val="minor"/>
      </rPr>
      <t>Personen-
anzahl
oder Gepäck</t>
    </r>
    <r>
      <rPr>
        <b/>
        <sz val="10"/>
        <color theme="1"/>
        <rFont val="Calibri"/>
        <family val="2"/>
        <scheme val="minor"/>
      </rPr>
      <t xml:space="preserve">
(&gt;40 kg)</t>
    </r>
  </si>
  <si>
    <t>Rechnerisch richtig:</t>
  </si>
  <si>
    <t>Grund:</t>
  </si>
  <si>
    <t>Für den Fall, dass Mehrkilometer notwendig waren,  z. B. wegen Stau, Baustelle,  Sperrung, bitte die folgenden Daten angeben:</t>
  </si>
  <si>
    <t>FN5</t>
  </si>
  <si>
    <t>nur vom ZFSL auszufüllen</t>
  </si>
  <si>
    <t xml:space="preserve"> </t>
  </si>
  <si>
    <t>siehe FN7</t>
  </si>
  <si>
    <t>FN7</t>
  </si>
  <si>
    <t>Hinweise zu Start/Ziel:</t>
  </si>
  <si>
    <t>Name:</t>
  </si>
  <si>
    <t>Vorname:</t>
  </si>
  <si>
    <t>Adresse (Str, PLZ Ort):</t>
  </si>
  <si>
    <t>Adresse Stammschule:</t>
  </si>
  <si>
    <t>Nur bei Erstantrag oder Änderungen:</t>
  </si>
  <si>
    <t xml:space="preserve">IBAN: </t>
  </si>
  <si>
    <t>gültig ab:</t>
  </si>
  <si>
    <t>Seminar:</t>
  </si>
  <si>
    <r>
      <rPr>
        <b/>
        <sz val="14"/>
        <color theme="1"/>
        <rFont val="Calibri"/>
        <family val="2"/>
        <scheme val="minor"/>
      </rPr>
      <t xml:space="preserve">Art
</t>
    </r>
    <r>
      <rPr>
        <b/>
        <sz val="14"/>
        <color rgb="FFFF0000"/>
        <rFont val="Calibri"/>
        <family val="2"/>
        <scheme val="minor"/>
      </rPr>
      <t>(FN1)</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</si>
  <si>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Schule B, Köln - WO</t>
  </si>
  <si>
    <t>Bitte beachten Sie, dass beim Start der Dienstreise entweder der Wohnort oder der Dienstort anzugeben ist, je nachdem, welche Strecke zum Ziel der Dienstreise kürzer ist. Eine Dienstreise mit nur einem Ziel endet immer am Startpunkt.</t>
  </si>
  <si>
    <t>Sollten Sie mit den vorhanden Zeilen nicht auskommen, stellen Sie bitte einen weiteren Antrag.
Die Zellen der Tabelle haben teilweise einen Schreibschutz und sind von Ihnen nicht zu bearbeiten.</t>
  </si>
  <si>
    <t>KM-Angabe für die komplette Fahrt, wirtschaftlichste (kürzeste) Strecke, aufgerundet auf volle KM</t>
  </si>
  <si>
    <t>Individualverkehr</t>
  </si>
  <si>
    <r>
      <t xml:space="preserve">km </t>
    </r>
    <r>
      <rPr>
        <b/>
        <sz val="12"/>
        <color rgb="FFFF0000"/>
        <rFont val="Calibri"/>
        <family val="2"/>
        <scheme val="minor"/>
      </rPr>
      <t>(FN3)</t>
    </r>
  </si>
  <si>
    <r>
      <rPr>
        <b/>
        <sz val="12"/>
        <rFont val="Calibri"/>
        <family val="2"/>
        <scheme val="minor"/>
      </rPr>
      <t>Fahr-
zeug</t>
    </r>
    <r>
      <rPr>
        <b/>
        <sz val="14"/>
        <color theme="1"/>
        <rFont val="Calibri"/>
        <family val="2"/>
        <scheme val="minor"/>
      </rPr>
      <t xml:space="preserve">
</t>
    </r>
    <r>
      <rPr>
        <b/>
        <sz val="12"/>
        <color rgb="FFFF0000"/>
        <rFont val="Calibri"/>
        <family val="2"/>
        <scheme val="minor"/>
      </rPr>
      <t>(FN4)</t>
    </r>
  </si>
  <si>
    <r>
      <t xml:space="preserve">Unterschrift:
</t>
    </r>
    <r>
      <rPr>
        <b/>
        <sz val="8"/>
        <color rgb="FFFF0000"/>
        <rFont val="Calibri"/>
        <family val="2"/>
        <scheme val="minor"/>
      </rPr>
      <t>(Scan der Unterschrift  einfügen)</t>
    </r>
  </si>
  <si>
    <t>Eingang ZfsL:</t>
  </si>
  <si>
    <t>Abfahrt-zeit
Uhrzeit (hh:mm)</t>
  </si>
  <si>
    <t>Ankunfts-zeit
Uhrzeit (hh:mm)</t>
  </si>
  <si>
    <t>Zeitpunkt der Dienstreise</t>
  </si>
  <si>
    <t>Beispiel!</t>
  </si>
  <si>
    <t>Prüfung:</t>
  </si>
  <si>
    <t>SV Kernseminar Maier</t>
  </si>
  <si>
    <t>GH Frau Mustermann</t>
  </si>
  <si>
    <r>
      <t xml:space="preserve">Ziele </t>
    </r>
    <r>
      <rPr>
        <b/>
        <sz val="14"/>
        <color rgb="FFFF0000"/>
        <rFont val="Calibri"/>
        <family val="2"/>
        <scheme val="minor"/>
      </rPr>
      <t xml:space="preserve"> (FN2)</t>
    </r>
    <r>
      <rPr>
        <b/>
        <sz val="14"/>
        <color theme="1"/>
        <rFont val="Calibri"/>
        <family val="2"/>
        <scheme val="minor"/>
      </rPr>
      <t xml:space="preserve">
</t>
    </r>
    <r>
      <rPr>
        <b/>
        <sz val="9"/>
        <color theme="1"/>
        <rFont val="Calibri"/>
        <family val="2"/>
        <scheme val="minor"/>
      </rPr>
      <t xml:space="preserve">Bitte notieren Sie nur unmittelbar aufeinander folgende Dienstgeschäfte in einer Zeile. </t>
    </r>
    <r>
      <rPr>
        <b/>
        <u/>
        <sz val="9"/>
        <color theme="1"/>
        <rFont val="Calibri"/>
        <family val="2"/>
        <scheme val="minor"/>
      </rPr>
      <t>Bei Schulen</t>
    </r>
    <r>
      <rPr>
        <b/>
        <sz val="9"/>
        <color theme="1"/>
        <rFont val="Calibri"/>
        <family val="2"/>
        <scheme val="minor"/>
      </rPr>
      <t xml:space="preserve"> nur Schulname + Ort nötig, keine Adresse. Bitte auch das letzte Ziel (WO oder DO) angeben.</t>
    </r>
  </si>
  <si>
    <t>Schule A, Köln - DO</t>
  </si>
  <si>
    <t>Beleg benötigt</t>
  </si>
  <si>
    <t>Zeit-karte ge-nutzt</t>
  </si>
  <si>
    <r>
      <rPr>
        <b/>
        <sz val="14"/>
        <color theme="1"/>
        <rFont val="Calibri"/>
        <family val="2"/>
        <scheme val="minor"/>
      </rPr>
      <t>ÖPNV</t>
    </r>
    <r>
      <rPr>
        <b/>
        <sz val="12"/>
        <color theme="1"/>
        <rFont val="Calibri"/>
        <family val="2"/>
        <scheme val="minor"/>
      </rPr>
      <t xml:space="preserve">  </t>
    </r>
    <r>
      <rPr>
        <b/>
        <sz val="8"/>
        <color rgb="FFFF0000"/>
        <rFont val="Calibri"/>
        <family val="2"/>
        <scheme val="minor"/>
      </rPr>
      <t xml:space="preserve"> </t>
    </r>
    <r>
      <rPr>
        <b/>
        <sz val="12"/>
        <color rgb="FFFF0000"/>
        <rFont val="Calibri"/>
        <family val="2"/>
        <scheme val="minor"/>
      </rPr>
      <t>(FN5)</t>
    </r>
  </si>
  <si>
    <t>Fahrkosten im ÖPNV können nur mit Beleg erstattet werden.
(1) Entstandene Kosten für Fahrten mit regelmäßig verkehrenden Beförderungsmitteln werden bis zur Höhe der niedrigsten buchbaren Klasse erstattet. Für Bahnfahrten von mindestens zwei Stunden können die entstandenen Fahrkosten der nächsthöheren Klasse erstattet werden. Dienstreisenden mit einem Grad der Behinderung von mindestens 50 und einem Schwerbehindertenausweis mit Merkzeichen G, aG, Gl, Bl, Tbl oder H werden die Kosten der nächsthöheren Klasse erstattet. 
(2) Mögliche Fahrpreisermäßigungen sind zu berücksichtigen. Fahrkosten werden nicht erstattet, wenn eine unentgeltliche Beförderungsmöglichkeit genutzt werden kann.
(3) Die Kosten für ein privat erworbenes Deutschland-Ticket kann nur dann erstattet werden, wenn die Kosten für den monatlichen Geltungsbereich durch eine Dienstreise oder mehrere Dienstreisen vollständig amortisiert sind. Eine Teil-Erstattung des privat erworbenem Deutschland-Tickets ist nicht möglich. Dies ist für jeden einzelnen Monat nachzuweisen. Benutzten Sie dazu bitte den Antrag Erstattung Zeitkarten ÖPNV.</t>
  </si>
  <si>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r>
      <rPr>
        <b/>
        <sz val="9"/>
        <color theme="1"/>
        <rFont val="Calibri"/>
        <family val="2"/>
        <scheme val="minor"/>
      </rPr>
      <t xml:space="preserve"> </t>
    </r>
  </si>
  <si>
    <t>SchulNr.&amp; Name Schule:</t>
  </si>
  <si>
    <t>LG = selbstorganisierte Lerngruppe, UH = Unterrichtshospitationen bei SAB und LAA/LiA, EN = Einsichtnahmen in Aufgaben anderer Schulformen, FR= Fachraumnutzung an einer Schule</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</si>
  <si>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
Ich füge für alle angegebenen Fahrten die entsprechende Genehmigung bei.</t>
  </si>
  <si>
    <t>Formular bitte nur im Excel-Format an diese E-Mail-Adresse senden:</t>
  </si>
  <si>
    <r>
      <rPr>
        <b/>
        <sz val="12"/>
        <color theme="1"/>
        <rFont val="Calibri"/>
        <family val="2"/>
        <scheme val="minor"/>
      </rPr>
      <t>Start:</t>
    </r>
    <r>
      <rPr>
        <b/>
        <sz val="10"/>
        <color theme="1"/>
        <rFont val="Calibri"/>
        <family val="2"/>
        <scheme val="minor"/>
      </rPr>
      <t xml:space="preserve">
DO: Dienstort
</t>
    </r>
    <r>
      <rPr>
        <b/>
        <i/>
        <u/>
        <sz val="10"/>
        <color rgb="FFFF0000"/>
        <rFont val="Calibri (Textkörper)"/>
      </rPr>
      <t>oder</t>
    </r>
    <r>
      <rPr>
        <b/>
        <sz val="10"/>
        <color theme="1"/>
        <rFont val="Calibri"/>
        <family val="2"/>
        <scheme val="minor"/>
      </rPr>
      <t xml:space="preserve"> WO: Wohnort
</t>
    </r>
    <r>
      <rPr>
        <b/>
        <u/>
        <sz val="10"/>
        <color theme="1"/>
        <rFont val="Calibri"/>
        <family val="2"/>
        <scheme val="minor"/>
      </rPr>
      <t>kürzeste Strecke</t>
    </r>
  </si>
  <si>
    <t>reisekosten@zfsl-bonn.nrw.de</t>
  </si>
  <si>
    <r>
      <t xml:space="preserve">Antrag auf Erstattung von Reisekosten für LAA/LiA/PE/TN Anpass. im Regierungsbezirk Köln   </t>
    </r>
    <r>
      <rPr>
        <sz val="12"/>
        <color theme="1"/>
        <rFont val="Calibri"/>
        <family val="2"/>
        <scheme val="minor"/>
      </rPr>
      <t>(gültig für Fahrten im Jahr 2025)</t>
    </r>
    <r>
      <rPr>
        <b/>
        <sz val="14"/>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</si>
</sst>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9" x14ac:knownFonts="1">
    <font>
      <sz val="11"/>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b/>
      <sz val="9"/>
      <color rgb="FFFF0000"/>
      <name val="Calibri"/>
      <family val="2"/>
      <scheme val="minor"/>
    </font>
    <font>
      <b/>
      <sz val="8"/>
      <color rgb="FFFF0000"/>
      <name val="Calibri"/>
      <family val="2"/>
      <scheme val="minor"/>
    </font>
    <font>
      <b/>
      <sz val="11"/>
      <name val="Calibri"/>
      <family val="2"/>
      <scheme val="minor"/>
    </font>
    <font>
      <b/>
      <u/>
      <sz val="10"/>
      <color theme="1"/>
      <name val="Calibri"/>
      <family val="2"/>
      <scheme val="minor"/>
    </font>
    <font>
      <sz val="10"/>
      <color theme="1"/>
      <name val="Calibri"/>
      <family val="2"/>
      <scheme val="minor"/>
    </font>
    <font>
      <sz val="11"/>
      <color theme="0"/>
      <name val="Calibri"/>
      <family val="2"/>
      <scheme val="minor"/>
    </font>
    <font>
      <u/>
      <sz val="11"/>
      <color theme="10"/>
      <name val="Calibri"/>
      <family val="2"/>
      <scheme val="minor"/>
    </font>
    <font>
      <b/>
      <i/>
      <u/>
      <sz val="10"/>
      <color rgb="FFFF0000"/>
      <name val="Calibri (Textkörpe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s>
  <cellStyleXfs count="2">
    <xf numFmtId="0" fontId="0" fillId="0" borderId="0"/>
    <xf numFmtId="0" fontId="27" fillId="0" borderId="0" applyNumberFormat="0" applyFill="0" applyBorder="0" applyAlignment="0" applyProtection="0"/>
  </cellStyleXfs>
  <cellXfs count="155">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3" fillId="0" borderId="0" xfId="0" applyFont="1" applyAlignment="1">
      <alignment vertical="top" wrapText="1"/>
    </xf>
    <xf numFmtId="165" fontId="0" fillId="0" borderId="1" xfId="0" applyNumberForma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vertical="top"/>
    </xf>
    <xf numFmtId="166" fontId="6" fillId="2" borderId="1" xfId="0" applyNumberFormat="1" applyFont="1" applyFill="1" applyBorder="1" applyAlignment="1">
      <alignment vertical="top" wrapText="1"/>
    </xf>
    <xf numFmtId="167" fontId="0" fillId="2" borderId="1" xfId="0" applyNumberFormat="1" applyFill="1" applyBorder="1" applyAlignment="1">
      <alignment vertical="top" wrapText="1"/>
    </xf>
    <xf numFmtId="165" fontId="0" fillId="2" borderId="1" xfId="0" applyNumberFormat="1" applyFill="1" applyBorder="1" applyAlignment="1">
      <alignment vertical="top" wrapText="1"/>
    </xf>
    <xf numFmtId="166" fontId="6" fillId="5" borderId="1" xfId="0" applyNumberFormat="1" applyFont="1" applyFill="1" applyBorder="1" applyAlignment="1">
      <alignment vertical="top" wrapText="1"/>
    </xf>
    <xf numFmtId="0" fontId="2" fillId="5" borderId="1" xfId="0" applyFont="1" applyFill="1" applyBorder="1" applyAlignment="1">
      <alignment vertical="top" wrapText="1"/>
    </xf>
    <xf numFmtId="0" fontId="18" fillId="0" borderId="0" xfId="0" applyFont="1" applyAlignment="1" applyProtection="1">
      <alignment vertical="top"/>
      <protection locked="0"/>
    </xf>
    <xf numFmtId="0" fontId="0" fillId="0" borderId="0" xfId="0" applyAlignment="1" applyProtection="1">
      <alignment horizontal="left" vertical="top" wrapText="1"/>
      <protection locked="0"/>
    </xf>
    <xf numFmtId="0" fontId="2" fillId="0" borderId="0" xfId="0" applyFont="1"/>
    <xf numFmtId="0" fontId="0" fillId="0" borderId="0" xfId="0" applyAlignment="1" applyProtection="1">
      <alignment horizontal="center" vertical="top" wrapText="1"/>
      <protection locked="0"/>
    </xf>
    <xf numFmtId="0" fontId="2" fillId="0" borderId="0" xfId="0" applyFont="1" applyAlignment="1" applyProtection="1">
      <alignment horizontal="right" vertical="top" wrapText="1"/>
      <protection locked="0"/>
    </xf>
    <xf numFmtId="0" fontId="15" fillId="0" borderId="0" xfId="0" applyFont="1" applyAlignment="1">
      <alignment vertical="top"/>
    </xf>
    <xf numFmtId="0" fontId="15" fillId="0" borderId="0" xfId="0" applyFont="1" applyAlignment="1" applyProtection="1">
      <alignment vertical="top"/>
      <protection locked="0"/>
    </xf>
    <xf numFmtId="0" fontId="18" fillId="0" borderId="0" xfId="0" applyFont="1" applyAlignment="1">
      <alignment vertical="top" wrapText="1"/>
    </xf>
    <xf numFmtId="0" fontId="14" fillId="0" borderId="0" xfId="0" applyFont="1" applyAlignment="1">
      <alignment horizontal="left" vertical="top"/>
    </xf>
    <xf numFmtId="0" fontId="2" fillId="0" borderId="14" xfId="0" applyFont="1" applyBorder="1" applyAlignment="1">
      <alignment horizontal="center" vertical="center" wrapText="1"/>
    </xf>
    <xf numFmtId="0" fontId="0" fillId="0" borderId="0" xfId="0" applyAlignment="1" applyProtection="1">
      <alignment horizontal="center" vertical="top"/>
      <protection locked="0"/>
    </xf>
    <xf numFmtId="0" fontId="14" fillId="0" borderId="0" xfId="0" applyFont="1" applyAlignment="1">
      <alignment horizontal="center" vertical="top"/>
    </xf>
    <xf numFmtId="0" fontId="0" fillId="0" borderId="0" xfId="0" applyAlignment="1">
      <alignment horizontal="center" vertical="top"/>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15" xfId="0" applyFont="1" applyBorder="1" applyAlignment="1">
      <alignment horizontal="center" vertical="top" wrapText="1"/>
    </xf>
    <xf numFmtId="164" fontId="0" fillId="0" borderId="5" xfId="0" applyNumberFormat="1" applyBorder="1" applyAlignment="1" applyProtection="1">
      <alignment vertical="top" wrapText="1"/>
      <protection locked="0"/>
    </xf>
    <xf numFmtId="165" fontId="0" fillId="0" borderId="5" xfId="0" applyNumberFormat="1" applyBorder="1" applyAlignment="1" applyProtection="1">
      <alignment vertical="top" wrapText="1"/>
      <protection locked="0"/>
    </xf>
    <xf numFmtId="165" fontId="0" fillId="2" borderId="5" xfId="0" applyNumberFormat="1" applyFill="1" applyBorder="1" applyAlignment="1">
      <alignment vertical="top" wrapText="1"/>
    </xf>
    <xf numFmtId="0" fontId="0" fillId="0" borderId="9" xfId="0" applyBorder="1" applyAlignment="1" applyProtection="1">
      <alignment vertical="top" wrapText="1"/>
      <protection locked="0"/>
    </xf>
    <xf numFmtId="0" fontId="0" fillId="4" borderId="5" xfId="0" applyFill="1" applyBorder="1" applyAlignment="1" applyProtection="1">
      <alignment horizontal="center" vertical="center" wrapText="1"/>
      <protection locked="0"/>
    </xf>
    <xf numFmtId="167" fontId="0" fillId="0" borderId="5" xfId="0" applyNumberFormat="1" applyBorder="1" applyAlignment="1" applyProtection="1">
      <alignment vertical="top" wrapText="1"/>
      <protection locked="0"/>
    </xf>
    <xf numFmtId="3" fontId="0" fillId="0" borderId="5" xfId="0" applyNumberFormat="1" applyBorder="1" applyAlignment="1" applyProtection="1">
      <alignment vertical="top" wrapText="1"/>
      <protection locked="0"/>
    </xf>
    <xf numFmtId="3" fontId="0" fillId="0" borderId="5" xfId="0" applyNumberFormat="1" applyBorder="1" applyAlignment="1" applyProtection="1">
      <alignment horizontal="center" vertical="top" wrapText="1"/>
      <protection locked="0"/>
    </xf>
    <xf numFmtId="166" fontId="6" fillId="2" borderId="8" xfId="0" applyNumberFormat="1" applyFont="1" applyFill="1" applyBorder="1" applyAlignment="1">
      <alignment vertical="top" wrapText="1"/>
    </xf>
    <xf numFmtId="164" fontId="11" fillId="5" borderId="16" xfId="0" applyNumberFormat="1" applyFont="1" applyFill="1" applyBorder="1" applyAlignment="1">
      <alignment vertical="top" wrapText="1"/>
    </xf>
    <xf numFmtId="165" fontId="11" fillId="5" borderId="17" xfId="0" applyNumberFormat="1" applyFont="1" applyFill="1" applyBorder="1" applyAlignment="1">
      <alignment vertical="top" wrapText="1"/>
    </xf>
    <xf numFmtId="165" fontId="11" fillId="5" borderId="17" xfId="0" applyNumberFormat="1" applyFont="1" applyFill="1" applyBorder="1" applyAlignment="1">
      <alignment horizontal="center" vertical="top" wrapText="1"/>
    </xf>
    <xf numFmtId="165" fontId="11" fillId="5" borderId="18" xfId="0" applyNumberFormat="1" applyFont="1" applyFill="1" applyBorder="1" applyAlignment="1">
      <alignment vertical="top" wrapText="1"/>
    </xf>
    <xf numFmtId="1" fontId="11" fillId="5" borderId="17" xfId="0" applyNumberFormat="1" applyFont="1" applyFill="1" applyBorder="1" applyAlignment="1">
      <alignment vertical="top" wrapText="1"/>
    </xf>
    <xf numFmtId="0" fontId="11" fillId="5" borderId="17" xfId="0" applyFont="1" applyFill="1" applyBorder="1" applyAlignment="1">
      <alignment horizontal="center" vertical="center" wrapText="1"/>
    </xf>
    <xf numFmtId="167" fontId="11" fillId="5" borderId="17" xfId="0" applyNumberFormat="1" applyFont="1" applyFill="1" applyBorder="1" applyAlignment="1">
      <alignment vertical="top" wrapText="1"/>
    </xf>
    <xf numFmtId="3" fontId="11" fillId="5" borderId="17" xfId="0" applyNumberFormat="1" applyFont="1" applyFill="1" applyBorder="1" applyAlignment="1">
      <alignment vertical="top" wrapText="1"/>
    </xf>
    <xf numFmtId="166" fontId="12" fillId="5" borderId="17" xfId="0" applyNumberFormat="1" applyFont="1" applyFill="1" applyBorder="1" applyAlignment="1">
      <alignment vertical="top" wrapText="1"/>
    </xf>
    <xf numFmtId="3" fontId="11" fillId="5" borderId="17" xfId="0" applyNumberFormat="1" applyFont="1" applyFill="1" applyBorder="1" applyAlignment="1">
      <alignment horizontal="center" vertical="top" wrapText="1"/>
    </xf>
    <xf numFmtId="166" fontId="12" fillId="5" borderId="19" xfId="0" applyNumberFormat="1" applyFont="1" applyFill="1" applyBorder="1" applyAlignment="1">
      <alignment vertical="top" wrapText="1"/>
    </xf>
    <xf numFmtId="166" fontId="13" fillId="5" borderId="17" xfId="0" applyNumberFormat="1" applyFont="1" applyFill="1" applyBorder="1" applyAlignment="1">
      <alignment vertical="top" wrapText="1"/>
    </xf>
    <xf numFmtId="166" fontId="13" fillId="5" borderId="20" xfId="0" applyNumberFormat="1" applyFont="1" applyFill="1" applyBorder="1" applyAlignment="1">
      <alignment vertical="top" wrapText="1"/>
    </xf>
    <xf numFmtId="166" fontId="6" fillId="5" borderId="5" xfId="0" applyNumberFormat="1" applyFont="1" applyFill="1" applyBorder="1" applyAlignment="1">
      <alignment vertical="top" wrapText="1"/>
    </xf>
    <xf numFmtId="1" fontId="0" fillId="0" borderId="5" xfId="0" applyNumberFormat="1" applyBorder="1" applyAlignment="1" applyProtection="1">
      <alignment vertical="top" wrapText="1"/>
      <protection locked="0"/>
    </xf>
    <xf numFmtId="165" fontId="11" fillId="5" borderId="22" xfId="0" applyNumberFormat="1" applyFont="1" applyFill="1" applyBorder="1" applyAlignment="1">
      <alignment vertical="top" wrapText="1"/>
    </xf>
    <xf numFmtId="167" fontId="11" fillId="5" borderId="22" xfId="0" applyNumberFormat="1" applyFont="1" applyFill="1" applyBorder="1" applyAlignment="1">
      <alignment vertical="top" wrapText="1"/>
    </xf>
    <xf numFmtId="1" fontId="11" fillId="5" borderId="22" xfId="0" applyNumberFormat="1" applyFont="1" applyFill="1" applyBorder="1" applyAlignment="1">
      <alignment vertical="top" wrapText="1"/>
    </xf>
    <xf numFmtId="166" fontId="12" fillId="5" borderId="24" xfId="0" applyNumberFormat="1" applyFont="1" applyFill="1" applyBorder="1" applyAlignment="1">
      <alignment vertical="top" wrapText="1"/>
    </xf>
    <xf numFmtId="164" fontId="11" fillId="5" borderId="21" xfId="0" applyNumberFormat="1" applyFont="1" applyFill="1" applyBorder="1" applyAlignment="1">
      <alignment vertical="top" wrapText="1"/>
    </xf>
    <xf numFmtId="165" fontId="11" fillId="5" borderId="22" xfId="0" applyNumberFormat="1" applyFont="1" applyFill="1" applyBorder="1" applyAlignment="1">
      <alignment horizontal="center" vertical="top" wrapText="1"/>
    </xf>
    <xf numFmtId="0" fontId="11" fillId="5" borderId="23" xfId="0" applyFont="1" applyFill="1" applyBorder="1" applyAlignment="1">
      <alignment vertical="top"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vertical="top" wrapText="1"/>
    </xf>
    <xf numFmtId="3" fontId="11" fillId="5" borderId="22" xfId="0" applyNumberFormat="1" applyFont="1" applyFill="1" applyBorder="1" applyAlignment="1">
      <alignment horizontal="center" vertical="top" wrapText="1"/>
    </xf>
    <xf numFmtId="0" fontId="2" fillId="0" borderId="0" xfId="0" applyFont="1" applyAlignment="1">
      <alignment horizontal="left" vertical="top"/>
    </xf>
    <xf numFmtId="165" fontId="0" fillId="4" borderId="5" xfId="0" applyNumberFormat="1" applyFill="1" applyBorder="1" applyAlignment="1" applyProtection="1">
      <alignment horizontal="center" vertical="top" wrapText="1"/>
      <protection locked="0"/>
    </xf>
    <xf numFmtId="0" fontId="0" fillId="2" borderId="5" xfId="0" applyFill="1" applyBorder="1" applyAlignment="1" applyProtection="1">
      <alignment horizontal="center" vertical="center" wrapText="1"/>
      <protection locked="0"/>
    </xf>
    <xf numFmtId="14" fontId="0" fillId="0" borderId="1" xfId="0" applyNumberFormat="1" applyBorder="1" applyAlignment="1" applyProtection="1">
      <alignment horizontal="left" vertical="top"/>
      <protection locked="0"/>
    </xf>
    <xf numFmtId="0" fontId="2" fillId="0" borderId="1" xfId="0" applyFont="1" applyBorder="1" applyAlignment="1">
      <alignment horizontal="left" vertical="top"/>
    </xf>
    <xf numFmtId="0" fontId="2" fillId="0" borderId="2" xfId="0" applyFont="1" applyBorder="1" applyAlignment="1" applyProtection="1">
      <alignment horizontal="center" vertical="center" wrapText="1"/>
      <protection locked="0"/>
    </xf>
    <xf numFmtId="0" fontId="0" fillId="0" borderId="11" xfId="0" applyBorder="1" applyAlignment="1">
      <alignment vertical="top" wrapText="1"/>
    </xf>
    <xf numFmtId="0" fontId="2" fillId="5" borderId="1" xfId="0" applyFont="1" applyFill="1" applyBorder="1" applyAlignment="1">
      <alignment vertical="top"/>
    </xf>
    <xf numFmtId="0" fontId="0" fillId="0" borderId="0" xfId="0" applyAlignment="1">
      <alignment horizontal="center" wrapText="1"/>
    </xf>
    <xf numFmtId="0" fontId="0" fillId="2" borderId="5" xfId="0" applyFill="1" applyBorder="1" applyAlignment="1">
      <alignment horizontal="center" vertical="top" wrapText="1"/>
    </xf>
    <xf numFmtId="0" fontId="0" fillId="0" borderId="0" xfId="0" applyProtection="1">
      <protection locked="0"/>
    </xf>
    <xf numFmtId="0" fontId="14" fillId="0" borderId="0" xfId="0" applyFont="1" applyAlignment="1">
      <alignment horizontal="left" vertical="top" wrapText="1"/>
    </xf>
    <xf numFmtId="0" fontId="0" fillId="0" borderId="0" xfId="0" applyAlignment="1">
      <alignment horizontal="left" vertical="top"/>
    </xf>
    <xf numFmtId="0" fontId="26" fillId="0" borderId="9" xfId="0" applyFont="1"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lignment horizontal="left" vertical="top"/>
    </xf>
    <xf numFmtId="0" fontId="0" fillId="0" borderId="1" xfId="0" applyBorder="1" applyAlignment="1" applyProtection="1">
      <alignment horizontal="left" vertical="top"/>
      <protection locked="0"/>
    </xf>
    <xf numFmtId="0" fontId="2" fillId="0" borderId="0" xfId="0" applyFont="1" applyAlignment="1">
      <alignment horizontal="left" vertical="top"/>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7" fillId="5" borderId="2" xfId="0" applyFont="1" applyFill="1" applyBorder="1" applyAlignment="1">
      <alignment horizontal="center" vertical="top" wrapText="1"/>
    </xf>
    <xf numFmtId="0" fontId="2" fillId="5" borderId="4" xfId="0" applyFont="1" applyFill="1" applyBorder="1" applyAlignment="1">
      <alignment horizontal="center" vertical="top" wrapText="1"/>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0" xfId="0" applyFont="1" applyAlignment="1">
      <alignment horizontal="left" vertical="top" wrapText="1"/>
    </xf>
    <xf numFmtId="0" fontId="8" fillId="0" borderId="10" xfId="0" applyFont="1" applyBorder="1" applyAlignment="1">
      <alignment horizontal="left"/>
    </xf>
    <xf numFmtId="0" fontId="0" fillId="0" borderId="0" xfId="0" applyAlignment="1">
      <alignment horizontal="left" vertical="top" wrapText="1"/>
    </xf>
    <xf numFmtId="0" fontId="0" fillId="0" borderId="0" xfId="0" applyAlignment="1">
      <alignment horizontal="left" vertical="top"/>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0" fillId="0" borderId="26" xfId="0" applyBorder="1" applyAlignment="1" applyProtection="1">
      <alignment horizontal="center" vertical="top"/>
      <protection locked="0"/>
    </xf>
    <xf numFmtId="167" fontId="8" fillId="2" borderId="2" xfId="0" applyNumberFormat="1" applyFont="1" applyFill="1" applyBorder="1" applyAlignment="1">
      <alignment horizontal="center" vertical="top" wrapText="1"/>
    </xf>
    <xf numFmtId="167" fontId="8" fillId="2" borderId="4" xfId="0" applyNumberFormat="1"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2" fillId="5" borderId="10"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19" fillId="0" borderId="0" xfId="0" applyFont="1" applyAlignment="1">
      <alignment horizontal="left" vertical="top" wrapText="1"/>
    </xf>
    <xf numFmtId="0" fontId="14" fillId="0" borderId="0" xfId="0" applyFont="1" applyAlignment="1">
      <alignment horizontal="left" vertical="top"/>
    </xf>
    <xf numFmtId="0" fontId="2" fillId="0" borderId="25" xfId="0" applyFont="1" applyBorder="1" applyAlignment="1">
      <alignment horizontal="center" vertical="center" wrapText="1"/>
    </xf>
    <xf numFmtId="0" fontId="5" fillId="0" borderId="1" xfId="0" applyFont="1" applyBorder="1" applyAlignment="1">
      <alignment horizontal="center" vertical="center" wrapText="1"/>
    </xf>
    <xf numFmtId="14" fontId="9" fillId="3" borderId="2" xfId="0" applyNumberFormat="1" applyFont="1" applyFill="1" applyBorder="1" applyAlignment="1" applyProtection="1">
      <alignment horizontal="center" vertical="top" wrapText="1"/>
      <protection locked="0"/>
    </xf>
    <xf numFmtId="14" fontId="9" fillId="3" borderId="3" xfId="0" applyNumberFormat="1" applyFont="1" applyFill="1" applyBorder="1" applyAlignment="1" applyProtection="1">
      <alignment horizontal="center" vertical="top" wrapText="1"/>
      <protection locked="0"/>
    </xf>
    <xf numFmtId="14" fontId="9" fillId="3" borderId="4" xfId="0" applyNumberFormat="1" applyFont="1" applyFill="1" applyBorder="1" applyAlignment="1" applyProtection="1">
      <alignment horizontal="center" vertical="top" wrapText="1"/>
      <protection locked="0"/>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8" fillId="0" borderId="14" xfId="0" applyFont="1" applyBorder="1" applyAlignment="1">
      <alignment horizontal="center" vertical="center" wrapText="1"/>
    </xf>
    <xf numFmtId="0" fontId="8" fillId="0" borderId="25" xfId="0" applyFont="1" applyBorder="1" applyAlignment="1">
      <alignment horizontal="center" vertical="center" wrapText="1"/>
    </xf>
    <xf numFmtId="0" fontId="14" fillId="0" borderId="14" xfId="0" applyFont="1" applyBorder="1" applyAlignment="1">
      <alignment horizontal="center" vertical="center" textRotation="90" wrapText="1"/>
    </xf>
    <xf numFmtId="0" fontId="14" fillId="0" borderId="25" xfId="0" applyFont="1" applyBorder="1" applyAlignment="1">
      <alignment horizontal="center" vertical="center" textRotation="90" wrapText="1"/>
    </xf>
    <xf numFmtId="14" fontId="9" fillId="3" borderId="6" xfId="0" applyNumberFormat="1" applyFont="1" applyFill="1" applyBorder="1" applyAlignment="1">
      <alignment horizontal="center" vertical="top" wrapText="1"/>
    </xf>
    <xf numFmtId="14" fontId="9" fillId="3" borderId="10" xfId="0" applyNumberFormat="1" applyFont="1" applyFill="1" applyBorder="1" applyAlignment="1">
      <alignment horizontal="center" vertical="top" wrapText="1"/>
    </xf>
    <xf numFmtId="14" fontId="9" fillId="3" borderId="7" xfId="0" applyNumberFormat="1" applyFont="1" applyFill="1" applyBorder="1" applyAlignment="1">
      <alignment horizontal="center" vertical="top" wrapText="1"/>
    </xf>
    <xf numFmtId="14" fontId="9" fillId="3" borderId="13" xfId="0" applyNumberFormat="1" applyFont="1" applyFill="1" applyBorder="1" applyAlignment="1">
      <alignment horizontal="center" vertical="top" wrapText="1"/>
    </xf>
    <xf numFmtId="14" fontId="9" fillId="3" borderId="0" xfId="0" applyNumberFormat="1" applyFont="1" applyFill="1" applyAlignment="1">
      <alignment horizontal="center" vertical="top" wrapText="1"/>
    </xf>
    <xf numFmtId="14" fontId="9" fillId="3" borderId="12" xfId="0" applyNumberFormat="1" applyFont="1" applyFill="1" applyBorder="1" applyAlignment="1">
      <alignment horizontal="center" vertical="top" wrapText="1"/>
    </xf>
    <xf numFmtId="14" fontId="9" fillId="3" borderId="8" xfId="0" applyNumberFormat="1" applyFont="1" applyFill="1" applyBorder="1" applyAlignment="1">
      <alignment horizontal="center" vertical="top" wrapText="1"/>
    </xf>
    <xf numFmtId="14" fontId="9" fillId="3" borderId="11" xfId="0" applyNumberFormat="1" applyFont="1" applyFill="1" applyBorder="1" applyAlignment="1">
      <alignment horizontal="center" vertical="top" wrapText="1"/>
    </xf>
    <xf numFmtId="14" fontId="9" fillId="3" borderId="9" xfId="0" applyNumberFormat="1" applyFont="1" applyFill="1" applyBorder="1" applyAlignment="1">
      <alignment horizontal="center" vertical="top" wrapText="1"/>
    </xf>
    <xf numFmtId="0" fontId="2" fillId="5" borderId="13"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5" xfId="0" applyFont="1" applyFill="1" applyBorder="1" applyAlignment="1">
      <alignment horizontal="left" vertical="top" wrapText="1"/>
    </xf>
    <xf numFmtId="0" fontId="25"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horizontal="center" vertical="top"/>
    </xf>
    <xf numFmtId="0" fontId="8" fillId="0" borderId="12" xfId="0" applyFont="1" applyBorder="1" applyAlignment="1">
      <alignment horizontal="center" vertical="top"/>
    </xf>
    <xf numFmtId="0" fontId="0" fillId="0" borderId="11" xfId="0" applyBorder="1" applyAlignment="1" applyProtection="1">
      <alignment horizontal="center" vertical="top" wrapText="1"/>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14" fillId="0" borderId="0" xfId="0" applyFont="1" applyAlignment="1">
      <alignment horizontal="center" vertical="top"/>
    </xf>
    <xf numFmtId="0" fontId="27" fillId="0" borderId="0" xfId="1" applyBorder="1" applyAlignment="1" applyProtection="1">
      <alignment horizontal="center"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isekosten@zfsl-bonn.nrw.d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44"/>
  <sheetViews>
    <sheetView tabSelected="1" showWhiteSpace="0" zoomScale="82" zoomScaleNormal="100" workbookViewId="0">
      <selection activeCell="G12" sqref="G12"/>
    </sheetView>
  </sheetViews>
  <sheetFormatPr baseColWidth="10" defaultColWidth="11" defaultRowHeight="15" x14ac:dyDescent="0.2"/>
  <cols>
    <col min="1" max="1" width="13.5" style="1" customWidth="1"/>
    <col min="2" max="2" width="7.6640625" style="1" customWidth="1"/>
    <col min="3" max="3" width="7.83203125" style="1" customWidth="1"/>
    <col min="4" max="4" width="5.83203125" style="1" customWidth="1"/>
    <col min="5" max="5" width="27.1640625" style="5" customWidth="1"/>
    <col min="6" max="6" width="9.5" style="1" customWidth="1"/>
    <col min="7" max="7" width="50.33203125" style="1" customWidth="1"/>
    <col min="8" max="8" width="6" style="1" customWidth="1"/>
    <col min="9" max="9" width="6.6640625" style="1" customWidth="1"/>
    <col min="10" max="10" width="7.5" style="1" customWidth="1"/>
    <col min="11" max="11" width="8.5" style="2" customWidth="1"/>
    <col min="12" max="12" width="9.33203125" style="1" customWidth="1"/>
    <col min="13" max="13" width="5.1640625" style="1" customWidth="1"/>
    <col min="14" max="14" width="10.1640625" style="1" customWidth="1"/>
    <col min="15" max="15" width="7.83203125" style="1" customWidth="1"/>
    <col min="16" max="16" width="7.5" style="23" customWidth="1"/>
    <col min="17" max="17" width="6.1640625" style="1" customWidth="1"/>
    <col min="18" max="18" width="8.33203125" style="1" customWidth="1"/>
    <col min="19" max="19" width="10.1640625" style="1" customWidth="1"/>
    <col min="20" max="20" width="12.5" style="1" customWidth="1"/>
    <col min="21" max="21" width="1.5" style="7" customWidth="1"/>
    <col min="22" max="16384" width="11" style="1"/>
  </cols>
  <sheetData>
    <row r="1" spans="1:21" ht="19" x14ac:dyDescent="0.2">
      <c r="A1" s="148" t="s">
        <v>71</v>
      </c>
      <c r="B1" s="148"/>
      <c r="C1" s="148"/>
      <c r="D1" s="148"/>
      <c r="E1" s="148"/>
      <c r="F1" s="148"/>
      <c r="G1" s="149"/>
      <c r="H1" s="153" t="s">
        <v>68</v>
      </c>
      <c r="I1" s="153"/>
      <c r="J1" s="153"/>
      <c r="K1" s="153"/>
      <c r="L1" s="153"/>
      <c r="M1" s="153"/>
      <c r="N1" s="153"/>
      <c r="O1" s="153"/>
      <c r="P1" s="153"/>
      <c r="Q1" s="151" t="s">
        <v>50</v>
      </c>
      <c r="R1" s="152"/>
      <c r="S1" s="150"/>
      <c r="T1" s="150"/>
    </row>
    <row r="2" spans="1:21" ht="15.75" customHeight="1" x14ac:dyDescent="0.2">
      <c r="A2" s="69"/>
      <c r="B2" s="69"/>
      <c r="C2" s="69"/>
      <c r="D2" s="69"/>
      <c r="E2" s="69"/>
      <c r="F2" s="69"/>
      <c r="G2" s="76" t="e">
        <f>$G$5="DE"&amp;TEXT((98-MOD((62*(1+MOD(MID($G$5,5,8),97))+27*MOD(RIGHT($G$5,10),97)),97)),"00")&amp;MID($G$5,5,8)&amp;TEXT(RIGHT($G$5,10),"0000000000")</f>
        <v>#VALUE!</v>
      </c>
      <c r="H2" s="154" t="s">
        <v>70</v>
      </c>
      <c r="I2" s="154"/>
      <c r="J2" s="154"/>
      <c r="K2" s="154"/>
      <c r="L2" s="154"/>
      <c r="M2" s="154"/>
      <c r="N2" s="154"/>
      <c r="O2" s="154"/>
      <c r="P2" s="154"/>
      <c r="Q2" s="77"/>
      <c r="R2" s="78"/>
      <c r="S2" s="79"/>
      <c r="T2" s="79"/>
    </row>
    <row r="3" spans="1:21" ht="18" customHeight="1" x14ac:dyDescent="0.2">
      <c r="A3" s="85" t="s">
        <v>33</v>
      </c>
      <c r="B3" s="86"/>
      <c r="C3" s="80"/>
      <c r="D3" s="81"/>
      <c r="E3" s="81"/>
      <c r="F3" s="12" t="s">
        <v>40</v>
      </c>
      <c r="G3" s="68"/>
      <c r="H3" s="134" t="s">
        <v>67</v>
      </c>
      <c r="I3" s="135"/>
      <c r="J3" s="135"/>
      <c r="K3" s="135"/>
      <c r="L3" s="135"/>
      <c r="M3" s="135"/>
      <c r="N3" s="136"/>
      <c r="O3" s="116"/>
      <c r="P3" s="116"/>
      <c r="Q3" s="116"/>
      <c r="R3" s="116"/>
      <c r="S3" s="116"/>
      <c r="T3" s="117"/>
    </row>
    <row r="4" spans="1:21" ht="18" customHeight="1" x14ac:dyDescent="0.2">
      <c r="A4" s="85" t="s">
        <v>34</v>
      </c>
      <c r="B4" s="86"/>
      <c r="C4" s="80"/>
      <c r="D4" s="81"/>
      <c r="E4" s="81"/>
      <c r="F4" s="87" t="s">
        <v>37</v>
      </c>
      <c r="G4" s="88"/>
      <c r="H4" s="137"/>
      <c r="I4" s="138"/>
      <c r="J4" s="138"/>
      <c r="K4" s="138"/>
      <c r="L4" s="138"/>
      <c r="M4" s="138"/>
      <c r="N4" s="139"/>
      <c r="O4" s="118"/>
      <c r="P4" s="118"/>
      <c r="Q4" s="118"/>
      <c r="R4" s="118"/>
      <c r="S4" s="118"/>
      <c r="T4" s="119"/>
    </row>
    <row r="5" spans="1:21" ht="30" customHeight="1" x14ac:dyDescent="0.2">
      <c r="A5" s="89" t="s">
        <v>35</v>
      </c>
      <c r="B5" s="90"/>
      <c r="C5" s="80"/>
      <c r="D5" s="81"/>
      <c r="E5" s="81"/>
      <c r="F5" s="70" t="s">
        <v>38</v>
      </c>
      <c r="G5" s="73"/>
      <c r="H5" s="140"/>
      <c r="I5" s="141"/>
      <c r="J5" s="141"/>
      <c r="K5" s="141"/>
      <c r="L5" s="141"/>
      <c r="M5" s="141"/>
      <c r="N5" s="142"/>
      <c r="O5" s="118"/>
      <c r="P5" s="118"/>
      <c r="Q5" s="118"/>
      <c r="R5" s="118"/>
      <c r="S5" s="118"/>
      <c r="T5" s="119"/>
    </row>
    <row r="6" spans="1:21" ht="19" customHeight="1" x14ac:dyDescent="0.2">
      <c r="A6" s="89" t="s">
        <v>65</v>
      </c>
      <c r="B6" s="90"/>
      <c r="C6" s="80"/>
      <c r="D6" s="81"/>
      <c r="E6" s="81"/>
      <c r="F6" s="70" t="s">
        <v>39</v>
      </c>
      <c r="G6" s="73"/>
      <c r="H6" s="145" t="s">
        <v>11</v>
      </c>
      <c r="I6" s="145"/>
      <c r="J6" s="145"/>
      <c r="K6" s="145"/>
      <c r="L6" s="143" t="s">
        <v>49</v>
      </c>
      <c r="M6" s="144"/>
      <c r="N6" s="144"/>
      <c r="O6" s="118"/>
      <c r="P6" s="118"/>
      <c r="Q6" s="118"/>
      <c r="R6" s="118"/>
      <c r="S6" s="118"/>
      <c r="T6" s="119"/>
    </row>
    <row r="7" spans="1:21" ht="18.75" customHeight="1" x14ac:dyDescent="0.2">
      <c r="A7" s="89" t="s">
        <v>36</v>
      </c>
      <c r="B7" s="90"/>
      <c r="C7" s="80"/>
      <c r="D7" s="81"/>
      <c r="E7" s="81"/>
      <c r="F7" s="12" t="s">
        <v>55</v>
      </c>
      <c r="G7" s="70" t="str">
        <f>IF(G5="","",IF(G2,"Format korrekt","IBAN fehlerhaft"))</f>
        <v/>
      </c>
      <c r="H7" s="124"/>
      <c r="I7" s="125"/>
      <c r="J7" s="125"/>
      <c r="K7" s="126"/>
      <c r="L7" s="143"/>
      <c r="M7" s="144"/>
      <c r="N7" s="144"/>
      <c r="O7" s="118"/>
      <c r="P7" s="118"/>
      <c r="Q7" s="118"/>
      <c r="R7" s="118"/>
      <c r="S7" s="118"/>
      <c r="T7" s="119"/>
    </row>
    <row r="8" spans="1:21" ht="3.5" customHeight="1" x14ac:dyDescent="0.2">
      <c r="A8" s="3"/>
      <c r="B8" s="3"/>
      <c r="C8" s="3"/>
      <c r="D8" s="3"/>
      <c r="E8" s="3"/>
      <c r="F8" s="3"/>
      <c r="G8" s="3"/>
    </row>
    <row r="9" spans="1:21" ht="17.25" customHeight="1" x14ac:dyDescent="0.2">
      <c r="A9" s="103" t="s">
        <v>53</v>
      </c>
      <c r="B9" s="104"/>
      <c r="C9" s="104"/>
      <c r="D9" s="105"/>
      <c r="E9" s="91" t="s">
        <v>41</v>
      </c>
      <c r="F9" s="123" t="s">
        <v>69</v>
      </c>
      <c r="G9" s="97" t="s">
        <v>58</v>
      </c>
      <c r="H9" s="127" t="s">
        <v>46</v>
      </c>
      <c r="I9" s="128"/>
      <c r="J9" s="128"/>
      <c r="K9" s="129"/>
      <c r="L9" s="103" t="s">
        <v>62</v>
      </c>
      <c r="M9" s="105"/>
      <c r="N9" s="114" t="s">
        <v>9</v>
      </c>
      <c r="O9" s="112" t="s">
        <v>64</v>
      </c>
      <c r="P9" s="123" t="s">
        <v>10</v>
      </c>
      <c r="Q9" s="123"/>
      <c r="R9" s="123"/>
      <c r="S9" s="91" t="s">
        <v>22</v>
      </c>
      <c r="T9" s="99" t="s">
        <v>3</v>
      </c>
    </row>
    <row r="10" spans="1:21" ht="18" customHeight="1" x14ac:dyDescent="0.2">
      <c r="A10" s="106"/>
      <c r="B10" s="107"/>
      <c r="C10" s="107"/>
      <c r="D10" s="108"/>
      <c r="E10" s="92"/>
      <c r="F10" s="123"/>
      <c r="G10" s="97"/>
      <c r="H10" s="101" t="s">
        <v>47</v>
      </c>
      <c r="I10" s="130" t="s">
        <v>48</v>
      </c>
      <c r="J10" s="132" t="s">
        <v>28</v>
      </c>
      <c r="K10" s="101" t="s">
        <v>2</v>
      </c>
      <c r="L10" s="106"/>
      <c r="M10" s="108"/>
      <c r="N10" s="115"/>
      <c r="O10" s="112"/>
      <c r="P10" s="123"/>
      <c r="Q10" s="123"/>
      <c r="R10" s="123"/>
      <c r="S10" s="92"/>
      <c r="T10" s="99"/>
    </row>
    <row r="11" spans="1:21" ht="68.25" customHeight="1" thickBot="1" x14ac:dyDescent="0.25">
      <c r="A11" s="22" t="s">
        <v>5</v>
      </c>
      <c r="B11" s="26" t="s">
        <v>51</v>
      </c>
      <c r="C11" s="26" t="s">
        <v>52</v>
      </c>
      <c r="D11" s="27" t="s">
        <v>8</v>
      </c>
      <c r="E11" s="122"/>
      <c r="F11" s="114"/>
      <c r="G11" s="98"/>
      <c r="H11" s="102"/>
      <c r="I11" s="131"/>
      <c r="J11" s="133"/>
      <c r="K11" s="102"/>
      <c r="L11" s="26" t="s">
        <v>60</v>
      </c>
      <c r="M11" s="26" t="s">
        <v>61</v>
      </c>
      <c r="N11" s="115"/>
      <c r="O11" s="113"/>
      <c r="P11" s="28" t="s">
        <v>23</v>
      </c>
      <c r="Q11" s="28" t="s">
        <v>7</v>
      </c>
      <c r="R11" s="28" t="s">
        <v>2</v>
      </c>
      <c r="S11" s="92"/>
      <c r="T11" s="100"/>
    </row>
    <row r="12" spans="1:21" ht="16" customHeight="1" thickBot="1" x14ac:dyDescent="0.25">
      <c r="A12" s="38">
        <v>45689</v>
      </c>
      <c r="B12" s="39">
        <v>0.3125</v>
      </c>
      <c r="C12" s="39">
        <v>0.66666666666666663</v>
      </c>
      <c r="D12" s="39">
        <f t="shared" ref="D12:D21" si="0">C12-B12</f>
        <v>0.35416666666666663</v>
      </c>
      <c r="E12" s="39" t="s">
        <v>57</v>
      </c>
      <c r="F12" s="40" t="s">
        <v>4</v>
      </c>
      <c r="G12" s="41" t="s">
        <v>59</v>
      </c>
      <c r="H12" s="42">
        <v>200</v>
      </c>
      <c r="I12" s="43" t="s">
        <v>0</v>
      </c>
      <c r="J12" s="43"/>
      <c r="K12" s="44">
        <f>IF(I12="PKW",H12*0.35,IF(I12="MO",H12*0.23,IF(I12="FA",H12*0.23,"")))</f>
        <v>70</v>
      </c>
      <c r="L12" s="44"/>
      <c r="M12" s="44"/>
      <c r="N12" s="46">
        <f>IF(U12&lt;&gt;"",IF((U12)&gt;=1441,24,IF((U12)&gt;=661,12,IF((U12)&gt;=481,6,0))),"")</f>
        <v>6</v>
      </c>
      <c r="O12" s="44">
        <v>3</v>
      </c>
      <c r="P12" s="47">
        <v>1</v>
      </c>
      <c r="Q12" s="45">
        <v>55</v>
      </c>
      <c r="R12" s="48">
        <f>P12*Q12*0.05</f>
        <v>2.75</v>
      </c>
      <c r="S12" s="49">
        <f>SUM(K12,N12,O12,R12)</f>
        <v>81.75</v>
      </c>
      <c r="T12" s="50" t="s">
        <v>54</v>
      </c>
      <c r="U12" s="7">
        <f t="shared" ref="U12:U22" si="1">MINUTE(D12)+HOUR(D12)*60</f>
        <v>510</v>
      </c>
    </row>
    <row r="13" spans="1:21" ht="17" thickBot="1" x14ac:dyDescent="0.25">
      <c r="A13" s="57">
        <v>45694</v>
      </c>
      <c r="B13" s="53">
        <v>0.33333333333333331</v>
      </c>
      <c r="C13" s="53">
        <v>1</v>
      </c>
      <c r="D13" s="53">
        <f t="shared" si="0"/>
        <v>0.66666666666666674</v>
      </c>
      <c r="E13" s="53" t="s">
        <v>56</v>
      </c>
      <c r="F13" s="58" t="s">
        <v>12</v>
      </c>
      <c r="G13" s="59" t="s">
        <v>42</v>
      </c>
      <c r="H13" s="55"/>
      <c r="I13" s="60"/>
      <c r="J13" s="60"/>
      <c r="K13" s="54" t="s">
        <v>29</v>
      </c>
      <c r="L13" s="54">
        <v>3.6</v>
      </c>
      <c r="M13" s="54"/>
      <c r="N13" s="46">
        <f>IF(U13&lt;&gt;"",IF((U13)&gt;=1441,24,IF((U13)&gt;=661,12,IF((U13)&gt;=481,6,0))),"")</f>
        <v>12</v>
      </c>
      <c r="O13" s="54"/>
      <c r="P13" s="62"/>
      <c r="Q13" s="61"/>
      <c r="R13" s="56">
        <f t="shared" ref="R13" si="2">P13*Q13*0.02</f>
        <v>0</v>
      </c>
      <c r="S13" s="49">
        <f>SUM(K13,N13,O13,R13)</f>
        <v>12</v>
      </c>
      <c r="T13" s="50" t="s">
        <v>54</v>
      </c>
      <c r="U13" s="7">
        <f t="shared" si="1"/>
        <v>960</v>
      </c>
    </row>
    <row r="14" spans="1:21" ht="30" customHeight="1" thickBot="1" x14ac:dyDescent="0.25">
      <c r="A14" s="29"/>
      <c r="B14" s="30"/>
      <c r="C14" s="30"/>
      <c r="D14" s="31">
        <f t="shared" si="0"/>
        <v>0</v>
      </c>
      <c r="E14" s="30"/>
      <c r="F14" s="64" t="s">
        <v>29</v>
      </c>
      <c r="G14" s="32"/>
      <c r="H14" s="52"/>
      <c r="I14" s="33" t="s">
        <v>0</v>
      </c>
      <c r="J14" s="65"/>
      <c r="K14" s="9">
        <f>IF(J14="",IF(I14="PKW",H14*0.35,H14*0.23),IF(I14="PKW",J14*0.35,J14*0.23))</f>
        <v>0</v>
      </c>
      <c r="L14" s="34"/>
      <c r="M14" s="34"/>
      <c r="N14" s="8">
        <f>IF(U14&lt;&gt;"",IF((U14)&gt;=1441,24,IF((U14)&gt;=661,12,IF((U14)&gt;=481,6,0))),"")</f>
        <v>0</v>
      </c>
      <c r="O14" s="34"/>
      <c r="P14" s="36"/>
      <c r="Q14" s="35"/>
      <c r="R14" s="37">
        <f>P14*Q14*0.05</f>
        <v>0</v>
      </c>
      <c r="S14" s="49">
        <f t="shared" ref="S14:S21" si="3">SUM(K14,N14,O14,R14,L14)</f>
        <v>0</v>
      </c>
      <c r="T14" s="51">
        <f>S14</f>
        <v>0</v>
      </c>
      <c r="U14" s="7">
        <f t="shared" si="1"/>
        <v>0</v>
      </c>
    </row>
    <row r="15" spans="1:21" ht="30" customHeight="1" thickBot="1" x14ac:dyDescent="0.25">
      <c r="A15" s="29"/>
      <c r="B15" s="30"/>
      <c r="C15" s="30"/>
      <c r="D15" s="10">
        <f t="shared" si="0"/>
        <v>0</v>
      </c>
      <c r="E15" s="4"/>
      <c r="F15" s="64" t="s">
        <v>29</v>
      </c>
      <c r="G15" s="6"/>
      <c r="H15" s="52"/>
      <c r="I15" s="33" t="s">
        <v>0</v>
      </c>
      <c r="J15" s="65"/>
      <c r="K15" s="9">
        <f t="shared" ref="K15:K21" si="4">IF(J15="",IF(I15="PKW",H15*0.35,H15*0.23),IF(I15="PKW",J15*0.35,J15*0.23))</f>
        <v>0</v>
      </c>
      <c r="L15" s="34"/>
      <c r="M15" s="34"/>
      <c r="N15" s="8">
        <f t="shared" ref="N15:N21" si="5">IF(U15&lt;&gt;"",IF((U15)&gt;=1441,24,IF((U15)&gt;=661,12,IF((U15)&gt;=481,6,0))),"")</f>
        <v>0</v>
      </c>
      <c r="O15" s="34"/>
      <c r="P15" s="36"/>
      <c r="Q15" s="35"/>
      <c r="R15" s="37">
        <f t="shared" ref="R15:R21" si="6">P15*Q15*0.05</f>
        <v>0</v>
      </c>
      <c r="S15" s="49">
        <f t="shared" si="3"/>
        <v>0</v>
      </c>
      <c r="T15" s="11">
        <f>T14+S15</f>
        <v>0</v>
      </c>
      <c r="U15" s="7">
        <f t="shared" si="1"/>
        <v>0</v>
      </c>
    </row>
    <row r="16" spans="1:21" ht="30" customHeight="1" thickBot="1" x14ac:dyDescent="0.25">
      <c r="A16" s="29"/>
      <c r="B16" s="30"/>
      <c r="C16" s="30"/>
      <c r="D16" s="10">
        <f t="shared" si="0"/>
        <v>0</v>
      </c>
      <c r="E16" s="4"/>
      <c r="F16" s="64" t="s">
        <v>29</v>
      </c>
      <c r="G16" s="6"/>
      <c r="H16" s="52"/>
      <c r="I16" s="33" t="s">
        <v>0</v>
      </c>
      <c r="J16" s="65"/>
      <c r="K16" s="9">
        <f t="shared" si="4"/>
        <v>0</v>
      </c>
      <c r="L16" s="34"/>
      <c r="M16" s="34"/>
      <c r="N16" s="8">
        <f t="shared" si="5"/>
        <v>0</v>
      </c>
      <c r="O16" s="34"/>
      <c r="P16" s="36"/>
      <c r="Q16" s="35"/>
      <c r="R16" s="37">
        <f t="shared" si="6"/>
        <v>0</v>
      </c>
      <c r="S16" s="49">
        <f t="shared" si="3"/>
        <v>0</v>
      </c>
      <c r="T16" s="11">
        <f>T15+S16</f>
        <v>0</v>
      </c>
      <c r="U16" s="7">
        <f t="shared" si="1"/>
        <v>0</v>
      </c>
    </row>
    <row r="17" spans="1:21" ht="30" customHeight="1" thickBot="1" x14ac:dyDescent="0.25">
      <c r="A17" s="29"/>
      <c r="B17" s="30"/>
      <c r="C17" s="30"/>
      <c r="D17" s="10">
        <f t="shared" si="0"/>
        <v>0</v>
      </c>
      <c r="E17" s="4"/>
      <c r="F17" s="64" t="s">
        <v>29</v>
      </c>
      <c r="G17" s="6"/>
      <c r="H17" s="52"/>
      <c r="I17" s="33" t="s">
        <v>0</v>
      </c>
      <c r="J17" s="65"/>
      <c r="K17" s="9">
        <f t="shared" si="4"/>
        <v>0</v>
      </c>
      <c r="L17" s="34"/>
      <c r="M17" s="34"/>
      <c r="N17" s="8">
        <f t="shared" si="5"/>
        <v>0</v>
      </c>
      <c r="O17" s="34"/>
      <c r="P17" s="36"/>
      <c r="Q17" s="35"/>
      <c r="R17" s="37">
        <f t="shared" si="6"/>
        <v>0</v>
      </c>
      <c r="S17" s="49">
        <f t="shared" si="3"/>
        <v>0</v>
      </c>
      <c r="T17" s="11">
        <f t="shared" ref="T17:T21" si="7">T16+S17</f>
        <v>0</v>
      </c>
      <c r="U17" s="7">
        <f t="shared" si="1"/>
        <v>0</v>
      </c>
    </row>
    <row r="18" spans="1:21" ht="30" customHeight="1" thickBot="1" x14ac:dyDescent="0.25">
      <c r="A18" s="29"/>
      <c r="B18" s="30"/>
      <c r="C18" s="30"/>
      <c r="D18" s="10">
        <f t="shared" si="0"/>
        <v>0</v>
      </c>
      <c r="E18" s="4"/>
      <c r="F18" s="64" t="s">
        <v>29</v>
      </c>
      <c r="G18" s="6"/>
      <c r="H18" s="52"/>
      <c r="I18" s="33" t="s">
        <v>0</v>
      </c>
      <c r="J18" s="65"/>
      <c r="K18" s="9">
        <f t="shared" si="4"/>
        <v>0</v>
      </c>
      <c r="L18" s="34"/>
      <c r="M18" s="34"/>
      <c r="N18" s="8">
        <f t="shared" si="5"/>
        <v>0</v>
      </c>
      <c r="O18" s="34"/>
      <c r="P18" s="36"/>
      <c r="Q18" s="35"/>
      <c r="R18" s="37">
        <f t="shared" si="6"/>
        <v>0</v>
      </c>
      <c r="S18" s="49">
        <f t="shared" si="3"/>
        <v>0</v>
      </c>
      <c r="T18" s="11">
        <f t="shared" si="7"/>
        <v>0</v>
      </c>
      <c r="U18" s="7">
        <f t="shared" si="1"/>
        <v>0</v>
      </c>
    </row>
    <row r="19" spans="1:21" ht="30" customHeight="1" thickBot="1" x14ac:dyDescent="0.25">
      <c r="A19" s="29"/>
      <c r="B19" s="30"/>
      <c r="C19" s="30"/>
      <c r="D19" s="10">
        <f t="shared" si="0"/>
        <v>0</v>
      </c>
      <c r="E19" s="4"/>
      <c r="F19" s="64" t="s">
        <v>29</v>
      </c>
      <c r="G19" s="6"/>
      <c r="H19" s="52"/>
      <c r="I19" s="33" t="s">
        <v>0</v>
      </c>
      <c r="J19" s="65"/>
      <c r="K19" s="9">
        <f t="shared" si="4"/>
        <v>0</v>
      </c>
      <c r="L19" s="34"/>
      <c r="M19" s="34"/>
      <c r="N19" s="8">
        <f t="shared" si="5"/>
        <v>0</v>
      </c>
      <c r="O19" s="34"/>
      <c r="P19" s="36"/>
      <c r="Q19" s="35"/>
      <c r="R19" s="37">
        <f t="shared" si="6"/>
        <v>0</v>
      </c>
      <c r="S19" s="49">
        <f t="shared" si="3"/>
        <v>0</v>
      </c>
      <c r="T19" s="11">
        <f t="shared" si="7"/>
        <v>0</v>
      </c>
      <c r="U19" s="7">
        <f t="shared" si="1"/>
        <v>0</v>
      </c>
    </row>
    <row r="20" spans="1:21" ht="30" customHeight="1" thickBot="1" x14ac:dyDescent="0.25">
      <c r="A20" s="29"/>
      <c r="B20" s="30"/>
      <c r="C20" s="30"/>
      <c r="D20" s="10">
        <f t="shared" si="0"/>
        <v>0</v>
      </c>
      <c r="E20" s="4"/>
      <c r="F20" s="64" t="s">
        <v>29</v>
      </c>
      <c r="G20" s="6"/>
      <c r="H20" s="52"/>
      <c r="I20" s="33" t="s">
        <v>0</v>
      </c>
      <c r="J20" s="65"/>
      <c r="K20" s="9">
        <f t="shared" si="4"/>
        <v>0</v>
      </c>
      <c r="L20" s="34"/>
      <c r="M20" s="34"/>
      <c r="N20" s="8">
        <f t="shared" si="5"/>
        <v>0</v>
      </c>
      <c r="O20" s="34"/>
      <c r="P20" s="36"/>
      <c r="Q20" s="35"/>
      <c r="R20" s="37">
        <f t="shared" si="6"/>
        <v>0</v>
      </c>
      <c r="S20" s="49">
        <f t="shared" si="3"/>
        <v>0</v>
      </c>
      <c r="T20" s="11">
        <f t="shared" si="7"/>
        <v>0</v>
      </c>
      <c r="U20" s="7">
        <f t="shared" si="1"/>
        <v>0</v>
      </c>
    </row>
    <row r="21" spans="1:21" ht="30" customHeight="1" x14ac:dyDescent="0.2">
      <c r="A21" s="29"/>
      <c r="B21" s="30"/>
      <c r="C21" s="30"/>
      <c r="D21" s="10">
        <f t="shared" si="0"/>
        <v>0</v>
      </c>
      <c r="E21" s="4"/>
      <c r="F21" s="64" t="s">
        <v>29</v>
      </c>
      <c r="G21" s="6"/>
      <c r="H21" s="52"/>
      <c r="I21" s="33" t="s">
        <v>0</v>
      </c>
      <c r="J21" s="65"/>
      <c r="K21" s="9">
        <f t="shared" si="4"/>
        <v>0</v>
      </c>
      <c r="L21" s="34"/>
      <c r="M21" s="34"/>
      <c r="N21" s="8">
        <f t="shared" si="5"/>
        <v>0</v>
      </c>
      <c r="O21" s="34"/>
      <c r="P21" s="36"/>
      <c r="Q21" s="35"/>
      <c r="R21" s="37">
        <f t="shared" si="6"/>
        <v>0</v>
      </c>
      <c r="S21" s="49">
        <f t="shared" si="3"/>
        <v>0</v>
      </c>
      <c r="T21" s="11">
        <f t="shared" si="7"/>
        <v>0</v>
      </c>
      <c r="U21" s="7">
        <f t="shared" si="1"/>
        <v>0</v>
      </c>
    </row>
    <row r="22" spans="1:21" ht="30" customHeight="1" x14ac:dyDescent="0.2">
      <c r="A22" s="72"/>
      <c r="B22" s="72"/>
      <c r="C22" s="72"/>
      <c r="D22" s="72"/>
      <c r="E22" s="72"/>
      <c r="F22" s="72" t="s">
        <v>29</v>
      </c>
      <c r="G22" s="72"/>
      <c r="H22" s="72"/>
      <c r="I22" s="72"/>
      <c r="J22" s="72" t="s">
        <v>22</v>
      </c>
      <c r="K22" s="9">
        <f>SUM(K14:K21)</f>
        <v>0</v>
      </c>
      <c r="L22" s="9">
        <f>SUM(L14:L21)</f>
        <v>0</v>
      </c>
      <c r="M22" s="9"/>
      <c r="N22" s="8">
        <f>SUM(N14:N21)</f>
        <v>0</v>
      </c>
      <c r="O22" s="8">
        <f>SUM(O14:O21)</f>
        <v>0</v>
      </c>
      <c r="P22" s="9"/>
      <c r="Q22" s="9"/>
      <c r="R22" s="9">
        <f>SUM(R14:R21)</f>
        <v>0</v>
      </c>
      <c r="S22" s="110">
        <f>SUM(S14:S21)</f>
        <v>0</v>
      </c>
      <c r="T22" s="111"/>
      <c r="U22" s="7">
        <f t="shared" si="1"/>
        <v>0</v>
      </c>
    </row>
    <row r="23" spans="1:21" ht="33.75" customHeight="1" thickBot="1" x14ac:dyDescent="0.3">
      <c r="N23" s="94" t="s">
        <v>24</v>
      </c>
      <c r="O23" s="94"/>
      <c r="P23" s="94"/>
      <c r="Q23" s="109"/>
      <c r="R23" s="109"/>
      <c r="S23" s="109"/>
      <c r="T23" s="109"/>
    </row>
    <row r="24" spans="1:21" x14ac:dyDescent="0.2">
      <c r="A24" s="120" t="s">
        <v>21</v>
      </c>
      <c r="B24" s="121"/>
      <c r="C24" s="121"/>
      <c r="D24" s="121"/>
      <c r="E24" s="121"/>
      <c r="F24" s="121"/>
      <c r="G24" s="121"/>
      <c r="H24" s="121"/>
      <c r="I24" s="121"/>
      <c r="J24" s="121"/>
      <c r="K24" s="121"/>
      <c r="L24" s="121"/>
      <c r="M24" s="121"/>
      <c r="N24" s="121"/>
      <c r="O24" s="121"/>
      <c r="P24" s="121"/>
      <c r="Q24" s="121"/>
      <c r="R24" s="121"/>
      <c r="S24" s="121"/>
      <c r="T24" s="121"/>
    </row>
    <row r="25" spans="1:21" ht="13.5" customHeight="1" x14ac:dyDescent="0.2">
      <c r="A25" s="121"/>
      <c r="B25" s="121"/>
      <c r="C25" s="121"/>
      <c r="D25" s="121"/>
      <c r="E25" s="121"/>
      <c r="F25" s="121"/>
      <c r="G25" s="121"/>
      <c r="H25" s="121"/>
      <c r="I25" s="121"/>
      <c r="J25" s="121"/>
      <c r="K25" s="121"/>
      <c r="L25" s="121"/>
      <c r="M25" s="121"/>
      <c r="N25" s="121"/>
      <c r="O25" s="121"/>
      <c r="P25" s="121"/>
      <c r="Q25" s="121"/>
      <c r="R25" s="121"/>
      <c r="S25" s="121"/>
      <c r="T25" s="121"/>
    </row>
    <row r="26" spans="1:21" ht="36.75" customHeight="1" x14ac:dyDescent="0.2">
      <c r="A26" s="93" t="s">
        <v>44</v>
      </c>
      <c r="B26" s="93"/>
      <c r="C26" s="93"/>
      <c r="D26" s="93"/>
      <c r="E26" s="93"/>
      <c r="F26" s="93"/>
      <c r="G26" s="93"/>
      <c r="H26" s="93"/>
      <c r="I26" s="93"/>
      <c r="J26" s="93"/>
      <c r="K26" s="93"/>
      <c r="L26" s="93"/>
      <c r="M26" s="74"/>
      <c r="N26" s="21"/>
      <c r="O26" s="21"/>
      <c r="P26" s="24"/>
      <c r="Q26" s="21"/>
      <c r="R26" s="21"/>
      <c r="S26" s="21"/>
      <c r="T26" s="21"/>
    </row>
    <row r="27" spans="1:21" ht="12" customHeight="1" x14ac:dyDescent="0.2">
      <c r="A27" s="19"/>
      <c r="B27" s="14"/>
      <c r="C27" s="16"/>
      <c r="D27" s="14"/>
      <c r="E27" s="14"/>
      <c r="F27" s="16"/>
      <c r="G27" s="14"/>
      <c r="H27" s="14"/>
      <c r="I27" s="14"/>
      <c r="J27" s="14"/>
      <c r="K27" s="14"/>
      <c r="L27" s="14"/>
      <c r="M27" s="14"/>
    </row>
    <row r="28" spans="1:21" ht="30.75" customHeight="1" x14ac:dyDescent="0.2">
      <c r="A28" s="18" t="s">
        <v>13</v>
      </c>
      <c r="B28" s="95" t="s">
        <v>66</v>
      </c>
      <c r="C28" s="96"/>
      <c r="D28" s="96"/>
      <c r="E28" s="96"/>
      <c r="F28" s="96"/>
      <c r="G28" s="96"/>
      <c r="H28" s="96"/>
      <c r="I28" s="96"/>
      <c r="J28" s="96"/>
      <c r="K28" s="96"/>
      <c r="L28" s="96"/>
      <c r="M28" s="96"/>
      <c r="N28" s="96"/>
      <c r="O28" s="96"/>
      <c r="P28" s="96"/>
      <c r="Q28" s="96"/>
      <c r="R28" s="96"/>
      <c r="S28" s="96"/>
      <c r="T28" s="96"/>
    </row>
    <row r="29" spans="1:21" ht="6" customHeight="1" x14ac:dyDescent="0.2">
      <c r="A29" s="13"/>
      <c r="E29" s="17"/>
    </row>
    <row r="30" spans="1:21" ht="19" x14ac:dyDescent="0.2">
      <c r="A30" s="18" t="s">
        <v>14</v>
      </c>
      <c r="B30" s="1" t="s">
        <v>43</v>
      </c>
      <c r="E30" s="17"/>
    </row>
    <row r="31" spans="1:21" ht="6" customHeight="1" x14ac:dyDescent="0.2">
      <c r="A31" s="13"/>
      <c r="E31" s="17"/>
    </row>
    <row r="32" spans="1:21" ht="19" x14ac:dyDescent="0.2">
      <c r="A32" s="18" t="s">
        <v>15</v>
      </c>
      <c r="B32" s="84" t="s">
        <v>45</v>
      </c>
      <c r="C32" s="84"/>
      <c r="D32" s="84"/>
      <c r="E32" s="84"/>
      <c r="F32" s="84"/>
      <c r="G32" s="84"/>
      <c r="H32" s="84"/>
      <c r="I32" s="84"/>
      <c r="J32" s="63"/>
    </row>
    <row r="33" spans="1:20" ht="19" x14ac:dyDescent="0.2">
      <c r="A33" s="18"/>
      <c r="B33" s="84" t="s">
        <v>26</v>
      </c>
      <c r="C33" s="84"/>
      <c r="D33" s="84"/>
      <c r="E33" s="84"/>
      <c r="F33" s="84"/>
      <c r="G33" s="84"/>
      <c r="H33" s="84"/>
      <c r="I33" s="84"/>
      <c r="J33" s="63"/>
    </row>
    <row r="34" spans="1:20" ht="24" customHeight="1" x14ac:dyDescent="0.2">
      <c r="B34" s="67" t="s">
        <v>19</v>
      </c>
      <c r="C34" s="82" t="s">
        <v>25</v>
      </c>
      <c r="D34" s="82"/>
      <c r="E34" s="82"/>
      <c r="F34" s="67" t="s">
        <v>19</v>
      </c>
      <c r="G34" s="82" t="s">
        <v>25</v>
      </c>
      <c r="H34" s="82"/>
      <c r="I34" s="82"/>
    </row>
    <row r="35" spans="1:20" ht="26" customHeight="1" x14ac:dyDescent="0.2">
      <c r="B35" s="66"/>
      <c r="C35" s="83"/>
      <c r="D35" s="83"/>
      <c r="E35" s="83"/>
      <c r="F35" s="66"/>
      <c r="G35" s="83"/>
      <c r="H35" s="83"/>
      <c r="I35" s="83"/>
    </row>
    <row r="36" spans="1:20" ht="32" customHeight="1" x14ac:dyDescent="0.2">
      <c r="B36" s="66"/>
      <c r="C36" s="83"/>
      <c r="D36" s="83"/>
      <c r="E36" s="83"/>
      <c r="F36" s="66"/>
      <c r="G36" s="83"/>
      <c r="H36" s="83"/>
      <c r="I36" s="83"/>
    </row>
    <row r="37" spans="1:20" ht="8.25" customHeight="1" x14ac:dyDescent="0.2"/>
    <row r="38" spans="1:20" ht="19" x14ac:dyDescent="0.2">
      <c r="A38" s="18" t="s">
        <v>16</v>
      </c>
      <c r="B38" s="96" t="s">
        <v>20</v>
      </c>
      <c r="C38" s="96"/>
      <c r="D38" s="96"/>
      <c r="E38" s="96"/>
      <c r="F38" s="96"/>
      <c r="G38" s="96"/>
      <c r="H38" s="96"/>
      <c r="I38" s="96"/>
      <c r="J38" s="96"/>
      <c r="K38" s="96"/>
      <c r="L38" s="96"/>
      <c r="M38" s="75"/>
      <c r="N38" s="7"/>
      <c r="O38" s="7"/>
      <c r="P38" s="25"/>
      <c r="Q38" s="7"/>
      <c r="R38" s="7"/>
      <c r="S38" s="7"/>
      <c r="T38" s="7"/>
    </row>
    <row r="39" spans="1:20" ht="7.5" customHeight="1" x14ac:dyDescent="0.2">
      <c r="A39" s="18"/>
    </row>
    <row r="40" spans="1:20" ht="19" x14ac:dyDescent="0.2">
      <c r="A40" s="18" t="s">
        <v>27</v>
      </c>
      <c r="B40" s="146" t="s">
        <v>63</v>
      </c>
      <c r="C40" s="147"/>
      <c r="D40" s="147"/>
      <c r="E40" s="147"/>
      <c r="F40" s="147"/>
      <c r="G40" s="147"/>
      <c r="H40" s="147"/>
      <c r="I40" s="147"/>
      <c r="J40" s="147"/>
      <c r="K40" s="147"/>
      <c r="L40" s="147"/>
      <c r="M40" s="147"/>
      <c r="N40" s="147"/>
      <c r="O40" s="147"/>
      <c r="P40" s="147"/>
      <c r="Q40" s="147"/>
      <c r="R40" s="147"/>
      <c r="S40" s="147"/>
      <c r="T40" s="20"/>
    </row>
    <row r="41" spans="1:20" x14ac:dyDescent="0.2">
      <c r="B41" s="147"/>
      <c r="C41" s="147"/>
      <c r="D41" s="147"/>
      <c r="E41" s="147"/>
      <c r="F41" s="147"/>
      <c r="G41" s="147"/>
      <c r="H41" s="147"/>
      <c r="I41" s="147"/>
      <c r="J41" s="147"/>
      <c r="K41" s="147"/>
      <c r="L41" s="147"/>
      <c r="M41" s="147"/>
      <c r="N41" s="147"/>
      <c r="O41" s="147"/>
      <c r="P41" s="147"/>
      <c r="Q41" s="147"/>
      <c r="R41" s="147"/>
      <c r="S41" s="147"/>
      <c r="T41" s="20"/>
    </row>
    <row r="42" spans="1:20" ht="51" customHeight="1" x14ac:dyDescent="0.2">
      <c r="B42" s="147"/>
      <c r="C42" s="147"/>
      <c r="D42" s="147"/>
      <c r="E42" s="147"/>
      <c r="F42" s="147"/>
      <c r="G42" s="147"/>
      <c r="H42" s="147"/>
      <c r="I42" s="147"/>
      <c r="J42" s="147"/>
      <c r="K42" s="147"/>
      <c r="L42" s="147"/>
      <c r="M42" s="147"/>
      <c r="N42" s="147"/>
      <c r="O42" s="147"/>
      <c r="P42" s="147"/>
      <c r="Q42" s="147"/>
      <c r="R42" s="147"/>
      <c r="S42" s="147"/>
      <c r="T42" s="20"/>
    </row>
    <row r="43" spans="1:20" ht="7" customHeight="1" x14ac:dyDescent="0.2">
      <c r="B43" s="71"/>
      <c r="C43" s="71"/>
      <c r="D43" s="71"/>
      <c r="E43" s="71"/>
      <c r="F43" s="71"/>
      <c r="G43" s="71"/>
      <c r="H43" s="71"/>
      <c r="I43" s="71"/>
      <c r="J43" s="71"/>
      <c r="K43" s="71"/>
      <c r="L43" s="71"/>
      <c r="M43" s="71"/>
      <c r="N43" s="71"/>
      <c r="O43" s="71"/>
      <c r="P43" s="71"/>
      <c r="Q43" s="71"/>
      <c r="S43" s="20"/>
      <c r="T43" s="20"/>
    </row>
    <row r="44" spans="1:20" ht="19" customHeight="1" x14ac:dyDescent="0.2">
      <c r="A44" s="18" t="s">
        <v>31</v>
      </c>
      <c r="B44" s="1" t="s">
        <v>32</v>
      </c>
      <c r="S44" s="7"/>
      <c r="T44" s="7"/>
    </row>
  </sheetData>
  <sheetProtection algorithmName="SHA-512" hashValue="+kRYRqvAQk/9jxf0O4WDv/oBjUShwry8I1Tie+P45Xf07Xz66bf8HAHL1A+tOsvnNu5Y1jg4Uc7kkgiUgiq+BA==" saltValue="oiIVMonV8oyMIgwUuhKUhg==" spinCount="100000" sheet="1" deleteRows="0"/>
  <customSheetViews>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1"/>
      <headerFooter>
        <oddHeader xml:space="preserve">&amp;L&amp;"-,Fett"&amp;14Reisekosten - Antrag auf Abrechnung für Lehrkräfte im Regierungsbezirk Köln
</oddHeader>
        <oddFooter>&amp;CSeite &amp;P von &amp;N</oddFooter>
      </headerFooter>
    </customSheetView>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2"/>
    </customSheetView>
  </customSheetViews>
  <mergeCells count="52">
    <mergeCell ref="A1:G1"/>
    <mergeCell ref="S1:T1"/>
    <mergeCell ref="Q1:R1"/>
    <mergeCell ref="H1:P1"/>
    <mergeCell ref="H2:P2"/>
    <mergeCell ref="B38:L38"/>
    <mergeCell ref="C35:E35"/>
    <mergeCell ref="C36:E36"/>
    <mergeCell ref="B40:S42"/>
    <mergeCell ref="G36:I36"/>
    <mergeCell ref="O3:T7"/>
    <mergeCell ref="A24:T25"/>
    <mergeCell ref="E9:E11"/>
    <mergeCell ref="F9:F11"/>
    <mergeCell ref="P9:R10"/>
    <mergeCell ref="A7:B7"/>
    <mergeCell ref="H7:K7"/>
    <mergeCell ref="C5:E5"/>
    <mergeCell ref="H9:K9"/>
    <mergeCell ref="H10:H11"/>
    <mergeCell ref="I10:I11"/>
    <mergeCell ref="J10:J11"/>
    <mergeCell ref="H3:N5"/>
    <mergeCell ref="L6:N7"/>
    <mergeCell ref="A6:B6"/>
    <mergeCell ref="H6:K6"/>
    <mergeCell ref="S9:S11"/>
    <mergeCell ref="C34:E34"/>
    <mergeCell ref="A26:L26"/>
    <mergeCell ref="N23:P23"/>
    <mergeCell ref="B33:I33"/>
    <mergeCell ref="B28:T28"/>
    <mergeCell ref="G9:G11"/>
    <mergeCell ref="T9:T11"/>
    <mergeCell ref="K10:K11"/>
    <mergeCell ref="A9:D10"/>
    <mergeCell ref="Q23:T23"/>
    <mergeCell ref="S22:T22"/>
    <mergeCell ref="L9:M10"/>
    <mergeCell ref="O9:O11"/>
    <mergeCell ref="N9:N11"/>
    <mergeCell ref="C7:E7"/>
    <mergeCell ref="C3:E3"/>
    <mergeCell ref="C4:E4"/>
    <mergeCell ref="G34:I34"/>
    <mergeCell ref="G35:I35"/>
    <mergeCell ref="B32:I32"/>
    <mergeCell ref="A3:B3"/>
    <mergeCell ref="F4:G4"/>
    <mergeCell ref="A4:B4"/>
    <mergeCell ref="A5:B5"/>
    <mergeCell ref="C6:E6"/>
  </mergeCells>
  <dataValidations count="6">
    <dataValidation type="whole" allowBlank="1" showInputMessage="1" showErrorMessage="1" sqref="J14:J21" xr:uid="{D99BA193-2324-4E30-A263-699464E51217}">
      <formula1>0</formula1>
      <formula2>67000</formula2>
    </dataValidation>
    <dataValidation type="decimal" allowBlank="1" showInputMessage="1" showErrorMessage="1" sqref="L14:L21" xr:uid="{D51F4B93-E116-4130-9CC7-F452181F3F06}">
      <formula1>0</formula1>
      <formula2>65000.99</formula2>
    </dataValidation>
    <dataValidation type="decimal" allowBlank="1" showInputMessage="1" showErrorMessage="1" sqref="O14:O21" xr:uid="{43A1C1E2-E9BA-46B2-80DF-DE595C1C1238}">
      <formula1>0.01</formula1>
      <formula2>65000.99</formula2>
    </dataValidation>
    <dataValidation type="date" allowBlank="1" showInputMessage="1" showErrorMessage="1" sqref="A14:A22" xr:uid="{31CED3CD-4839-41E2-8487-0D1385859C5B}">
      <formula1>45658</formula1>
      <formula2>46022</formula2>
    </dataValidation>
    <dataValidation type="time" allowBlank="1" showInputMessage="1" showErrorMessage="1" sqref="B14:C22" xr:uid="{6A063361-02D0-4064-AC1B-8B3D56FA88E5}">
      <formula1>0</formula1>
      <formula2>0.999305555555556</formula2>
    </dataValidation>
    <dataValidation type="whole" allowBlank="1" showInputMessage="1" showErrorMessage="1" sqref="P14:Q22 H14:H22" xr:uid="{B0644A9C-6086-4342-AECC-88AD09215488}">
      <formula1>0</formula1>
      <formula2>65000</formula2>
    </dataValidation>
  </dataValidations>
  <hyperlinks>
    <hyperlink ref="H2" r:id="rId3" xr:uid="{F9986881-18E8-4E8F-A862-69E9C8CB2E06}"/>
  </hyperlinks>
  <pageMargins left="0.51181102362204722" right="0.51181102362204722" top="0.6692913385826772" bottom="0.78740157480314965" header="0.31496062992125984" footer="0.31496062992125984"/>
  <pageSetup paperSize="9" scale="53" fitToHeight="0" orientation="landscape" r:id="rId4"/>
  <headerFooter differentFirst="1">
    <oddFooter xml:space="preserve">&amp;C&amp;"-,Fett"&amp;16                                                          &amp;RSeite &amp;P
</oddFooter>
    <firstFooter xml:space="preserve">&amp;L
&amp;C&amp;"-,Fett"&amp;16                                                          
</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1C2F6F-9EBD-429C-8CE1-F483974FB0A6}">
          <x14:formula1>
            <xm:f>Tabelle1!$A$1:$A$3</xm:f>
          </x14:formula1>
          <xm:sqref>J12:J13 I12:I22</xm:sqref>
        </x14:dataValidation>
        <x14:dataValidation type="list" allowBlank="1" showInputMessage="1" showErrorMessage="1" xr:uid="{03E2CE46-C2C8-44D4-9840-4D4AE069543C}">
          <x14:formula1>
            <xm:f>Tabelle1!$B$1:$B$3</xm:f>
          </x14:formula1>
          <xm:sqref>F14:F22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sheetPr codeName="Tabelle2"/>
  <dimension ref="A1:B12"/>
  <sheetViews>
    <sheetView workbookViewId="0">
      <selection activeCell="B4" sqref="B4"/>
    </sheetView>
  </sheetViews>
  <sheetFormatPr baseColWidth="10" defaultRowHeight="15" x14ac:dyDescent="0.2"/>
  <sheetData>
    <row r="1" spans="1:2" x14ac:dyDescent="0.2">
      <c r="A1" t="s">
        <v>0</v>
      </c>
      <c r="B1" t="s">
        <v>4</v>
      </c>
    </row>
    <row r="2" spans="1:2" x14ac:dyDescent="0.2">
      <c r="A2" t="s">
        <v>6</v>
      </c>
      <c r="B2" t="s">
        <v>12</v>
      </c>
    </row>
    <row r="3" spans="1:2" x14ac:dyDescent="0.2">
      <c r="A3" t="s">
        <v>1</v>
      </c>
      <c r="B3" t="s">
        <v>30</v>
      </c>
    </row>
    <row r="6" spans="1:2" x14ac:dyDescent="0.2">
      <c r="A6" s="15" t="s">
        <v>17</v>
      </c>
    </row>
    <row r="7" spans="1:2" x14ac:dyDescent="0.2">
      <c r="A7" s="15" t="s">
        <v>18</v>
      </c>
    </row>
    <row r="10" spans="1:2" x14ac:dyDescent="0.2">
      <c r="A10">
        <v>25</v>
      </c>
    </row>
    <row r="11" spans="1:2" x14ac:dyDescent="0.2">
      <c r="A11">
        <v>50</v>
      </c>
    </row>
    <row r="12" spans="1:2" x14ac:dyDescent="0.2">
      <c r="A12">
        <v>100</v>
      </c>
    </row>
  </sheetData>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Mechthild Bölting</cp:lastModifiedBy>
  <cp:lastPrinted>2025-01-20T09:52:05Z</cp:lastPrinted>
  <dcterms:created xsi:type="dcterms:W3CDTF">2022-04-20T06:08:11Z</dcterms:created>
  <dcterms:modified xsi:type="dcterms:W3CDTF">2025-06-08T16:11:57Z</dcterms:modified>
</cp:coreProperties>
</file>